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І кв. 2017 р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<sst xmlns="http://schemas.openxmlformats.org/spreadsheetml/2006/main" count="53" uniqueCount="52">
  <si>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</si>
  <si>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</si>
  <si>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</si>
  <si>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</si>
  <si>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</si>
  <si>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</si>
  <si>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</si>
  <si>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</si>
  <si>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</si>
  <si>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</si>
  <si>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</si>
  <si>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</si>
  <si>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</si>
  <si>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</si>
  <si>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</si>
  <si>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</si>
  <si>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</si>
  <si>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</si>
  <si>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</si>
  <si>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</si>
  <si>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</si>
  <si>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</si>
  <si>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</si>
  <si>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</si>
  <si>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</si>
  <si>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</si>
  <si>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</si>
  <si>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</si>
  <si>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</si>
  <si>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</si>
  <si>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</si>
  <si>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</si>
  <si>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</si>
  <si>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</si>
  <si>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</si>
  <si>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</si>
  <si>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</si>
  <si>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</si>
  <si>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</si>
  <si>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</si>
  <si>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</si>
  <si>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</si>
  <si>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</si>
  <si>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</si>
  <si>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</si>
  <si>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</si>
  <si>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</si>
  <si>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</si>
  <si>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</si>
  <si>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</si>
  <si>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Виконання районного бюджету за І квартал 2017 року</t>
  </si>
  <si>
    <t>Додаток  до рішення районної ради                                      від "__ "______  2017 року                                    "Про звіт про виконання районного бюджету  за І квартал 2017 року"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</si>
</sst>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17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4"/>
  <sheetViews>
    <sheetView tabSelected="1" view="pageBreakPreview" zoomScale="70" zoomScaleSheetLayoutView="7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29" sqref="E29"/>
    </sheetView>
  </sheetViews>
  <sheetFormatPr defaultColWidth="9.00390625" defaultRowHeight="12.75"/>
  <cols>
    <col min="1" max="1" width="9.125" style="1" customWidth="1"/>
    <col min="2" max="2" width="9.625" style="19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75" t="s">
        <v>51</v>
      </c>
      <c r="G1" s="75"/>
      <c r="H1" s="75"/>
    </row>
    <row r="2" spans="2:8" s="3" customFormat="1" ht="20.25">
      <c r="B2" s="76" t="s">
        <v>50</v>
      </c>
      <c r="C2" s="76"/>
      <c r="D2" s="76"/>
      <c r="E2" s="76"/>
      <c r="F2" s="76"/>
      <c r="G2" s="76"/>
      <c r="H2" s="76"/>
    </row>
    <row r="3" ht="15">
      <c r="H3" s="29" t="s">
        <v>22</v>
      </c>
    </row>
    <row r="4" spans="2:8" s="19" customFormat="1" ht="61.5" customHeight="1">
      <c r="B4" s="18" t="s">
        <v>5</v>
      </c>
      <c r="C4" s="18" t="s">
        <v>6</v>
      </c>
      <c r="D4" s="45" t="s">
        <v>17</v>
      </c>
      <c r="E4" s="45" t="s">
        <v>16</v>
      </c>
      <c r="F4" s="53" t="s">
        <v>0</v>
      </c>
      <c r="G4" s="45" t="s">
        <v>13</v>
      </c>
      <c r="H4" s="45" t="s">
        <v>18</v>
      </c>
    </row>
    <row r="5" spans="2:8" ht="23.25" customHeight="1">
      <c r="B5" s="5"/>
      <c r="C5" s="36" t="s">
        <v>36</v>
      </c>
      <c r="D5" s="4"/>
      <c r="E5" s="4"/>
      <c r="F5" s="5"/>
      <c r="G5" s="5"/>
      <c r="H5" s="5"/>
    </row>
    <row r="6" spans="2:8" ht="23.25" customHeight="1">
      <c r="B6" s="25">
        <v>10000000</v>
      </c>
      <c r="C6" s="25" t="s">
        <v>1</v>
      </c>
      <c r="D6" s="52">
        <f>D8+D9</f>
        <v>6814</v>
      </c>
      <c r="E6" s="52">
        <f>E8+E9</f>
        <v>1114</v>
      </c>
      <c r="F6" s="52">
        <f>F8+F9</f>
        <v>1885.7</v>
      </c>
      <c r="G6" s="51">
        <f>IF(D6=0,"",IF(F6/D6*100&gt;=200,"В/100",F6/D6*100))</f>
        <v>27.673906662753154</v>
      </c>
      <c r="H6" s="26">
        <f>IF(E6=0,"",IF(F6/E6*100&gt;=200,"В/100",F6/E6*100))</f>
        <v>169.2728904847397</v>
      </c>
    </row>
    <row r="7" spans="2:8" ht="30.75">
      <c r="B7" s="28">
        <v>11000000</v>
      </c>
      <c r="C7" s="28" t="s">
        <v>28</v>
      </c>
      <c r="D7" s="12">
        <f>D8+D9</f>
        <v>6814</v>
      </c>
      <c r="E7" s="12">
        <f>E8+E9</f>
        <v>1114</v>
      </c>
      <c r="F7" s="12">
        <f>F8+F9</f>
        <v>1885.7</v>
      </c>
      <c r="G7" s="71">
        <f>IF(D7=0,"",IF(F7/D7*100&gt;=200,"В/100",F7/D7*100))</f>
        <v>27.673906662753154</v>
      </c>
      <c r="H7" s="71">
        <f>IF(E7=0,"",IF(F7/E7*100&gt;=200,"В/100",F7/E7*100))</f>
        <v>169.2728904847397</v>
      </c>
    </row>
    <row r="8" spans="2:8" ht="24" customHeight="1">
      <c r="B8" s="5">
        <v>11010000</v>
      </c>
      <c r="C8" s="5" t="s">
        <v>27</v>
      </c>
      <c r="D8" s="9">
        <v>6114</v>
      </c>
      <c r="E8" s="9">
        <v>1064</v>
      </c>
      <c r="F8" s="9">
        <v>1850.8</v>
      </c>
      <c r="G8" s="70">
        <f aca="true" t="shared" si="0" ref="G8:G46">IF(D8=0,"",IF(F8/D8*100&gt;=200,"В/100",F8/D8*100))</f>
        <v>30.271508014393195</v>
      </c>
      <c r="H8" s="70">
        <f aca="true" t="shared" si="1" ref="H8:H46">IF(E8=0,"",IF(F8/E8*100&gt;=200,"В/100",F8/E8*100))</f>
        <v>173.94736842105263</v>
      </c>
    </row>
    <row r="9" spans="2:8" ht="24" customHeight="1">
      <c r="B9" s="5">
        <v>11020000</v>
      </c>
      <c r="C9" s="21" t="s">
        <v>19</v>
      </c>
      <c r="D9" s="9">
        <v>700</v>
      </c>
      <c r="E9" s="9">
        <v>50</v>
      </c>
      <c r="F9" s="9">
        <v>34.9</v>
      </c>
      <c r="G9" s="70">
        <f t="shared" si="0"/>
        <v>4.985714285714286</v>
      </c>
      <c r="H9" s="70">
        <f t="shared" si="1"/>
        <v>69.8</v>
      </c>
    </row>
    <row r="10" spans="2:8" ht="24" customHeight="1">
      <c r="B10" s="25">
        <v>20000000</v>
      </c>
      <c r="C10" s="25" t="s">
        <v>2</v>
      </c>
      <c r="D10" s="51">
        <f>D13+D11+D17</f>
        <v>460</v>
      </c>
      <c r="E10" s="51">
        <f>E13+E11+E17</f>
        <v>62</v>
      </c>
      <c r="F10" s="51">
        <f>F13+F11+F17</f>
        <v>206</v>
      </c>
      <c r="G10" s="51">
        <f t="shared" si="0"/>
        <v>44.78260869565218</v>
      </c>
      <c r="H10" s="26" t="str">
        <f t="shared" si="1"/>
        <v>В/100</v>
      </c>
    </row>
    <row r="11" spans="2:8" ht="22.5" customHeight="1">
      <c r="B11" s="27">
        <v>21000000</v>
      </c>
      <c r="C11" s="27" t="s">
        <v>29</v>
      </c>
      <c r="D11" s="13">
        <v>160</v>
      </c>
      <c r="E11" s="13">
        <f>E12</f>
        <v>0</v>
      </c>
      <c r="F11" s="13">
        <f>F12</f>
        <v>31</v>
      </c>
      <c r="G11" s="13">
        <f t="shared" si="0"/>
        <v>19.375</v>
      </c>
      <c r="H11" s="13">
        <f t="shared" si="1"/>
      </c>
    </row>
    <row r="12" spans="2:8" ht="60.75" customHeight="1">
      <c r="B12" s="5">
        <v>21010000</v>
      </c>
      <c r="C12" s="22" t="s">
        <v>30</v>
      </c>
      <c r="D12" s="8">
        <v>161</v>
      </c>
      <c r="E12" s="8">
        <v>0</v>
      </c>
      <c r="F12" s="10">
        <v>31</v>
      </c>
      <c r="G12" s="8">
        <f t="shared" si="0"/>
        <v>19.25465838509317</v>
      </c>
      <c r="H12" s="8">
        <f t="shared" si="1"/>
      </c>
    </row>
    <row r="13" spans="2:8" ht="23.25" customHeight="1">
      <c r="B13" s="27">
        <v>22000000</v>
      </c>
      <c r="C13" s="28" t="s">
        <v>20</v>
      </c>
      <c r="D13" s="13">
        <f>D15+D16+D14</f>
        <v>280</v>
      </c>
      <c r="E13" s="13">
        <f>E15+E16+E14</f>
        <v>61</v>
      </c>
      <c r="F13" s="13">
        <f>F15+F16+F14</f>
        <v>122.6</v>
      </c>
      <c r="G13" s="13">
        <f t="shared" si="0"/>
        <v>43.785714285714285</v>
      </c>
      <c r="H13" s="13" t="str">
        <f t="shared" si="1"/>
        <v>В/100</v>
      </c>
    </row>
    <row r="14" spans="2:8" ht="23.25" customHeight="1">
      <c r="B14" s="74">
        <v>22010000</v>
      </c>
      <c r="C14" s="73" t="s">
        <v>46</v>
      </c>
      <c r="D14" s="8">
        <v>161</v>
      </c>
      <c r="E14" s="8">
        <v>36</v>
      </c>
      <c r="F14" s="8">
        <v>87.1</v>
      </c>
      <c r="G14" s="8">
        <f>IF(D14=0,"",IF(F14/D14*100&gt;=200,"В/100",F14/D14*100))</f>
        <v>54.09937888198757</v>
      </c>
      <c r="H14" s="8" t="str">
        <f>IF(E14=0,"",IF(F14/E14*100&gt;=200,"В/100",F14/E14*100))</f>
        <v>В/100</v>
      </c>
    </row>
    <row r="15" spans="2:8" ht="30">
      <c r="B15" s="23">
        <v>22080000</v>
      </c>
      <c r="C15" s="11" t="s">
        <v>31</v>
      </c>
      <c r="D15" s="8">
        <v>110</v>
      </c>
      <c r="E15" s="8">
        <v>25</v>
      </c>
      <c r="F15" s="9">
        <v>35.5</v>
      </c>
      <c r="G15" s="8">
        <f t="shared" si="0"/>
        <v>32.27272727272727</v>
      </c>
      <c r="H15" s="8">
        <f t="shared" si="1"/>
        <v>142</v>
      </c>
    </row>
    <row r="16" spans="2:9" ht="60.75">
      <c r="B16" s="23" t="s">
        <v>44</v>
      </c>
      <c r="C16" s="11" t="s">
        <v>45</v>
      </c>
      <c r="D16" s="8">
        <v>9</v>
      </c>
      <c r="E16" s="8">
        <v>0</v>
      </c>
      <c r="F16" s="7">
        <v>0</v>
      </c>
      <c r="G16" s="13">
        <f>IF(D16=0,"",IF(F16/D16*100&gt;=200,"В/100",F16/D16*100))</f>
        <v>0</v>
      </c>
      <c r="H16" s="13">
        <f>IF(E16=0,"",IF(F16/E16*100&gt;=200,"В/100",F16/E16*100))</f>
      </c>
      <c r="I16"/>
    </row>
    <row r="17" spans="2:8" ht="20.25" customHeight="1">
      <c r="B17" s="62">
        <v>24000000</v>
      </c>
      <c r="C17" s="28" t="s">
        <v>32</v>
      </c>
      <c r="D17" s="13">
        <f>D18</f>
        <v>20</v>
      </c>
      <c r="E17" s="13">
        <f>E18</f>
        <v>1</v>
      </c>
      <c r="F17" s="13">
        <f>F18</f>
        <v>52.4</v>
      </c>
      <c r="G17" s="13" t="str">
        <f t="shared" si="0"/>
        <v>В/100</v>
      </c>
      <c r="H17" s="13" t="str">
        <f t="shared" si="1"/>
        <v>В/100</v>
      </c>
    </row>
    <row r="18" spans="2:8" ht="20.25" customHeight="1">
      <c r="B18" s="24" t="s">
        <v>33</v>
      </c>
      <c r="C18" s="11" t="s">
        <v>34</v>
      </c>
      <c r="D18" s="8">
        <v>20</v>
      </c>
      <c r="E18" s="8">
        <v>1</v>
      </c>
      <c r="F18" s="9">
        <v>52.4</v>
      </c>
      <c r="G18" s="8" t="str">
        <f t="shared" si="0"/>
        <v>В/100</v>
      </c>
      <c r="H18" s="8" t="str">
        <f t="shared" si="1"/>
        <v>В/100</v>
      </c>
    </row>
    <row r="19" spans="2:8" ht="27" customHeight="1">
      <c r="B19" s="64"/>
      <c r="C19" s="65" t="s">
        <v>12</v>
      </c>
      <c r="D19" s="69">
        <f>D6+D10</f>
        <v>7274</v>
      </c>
      <c r="E19" s="69">
        <f>E6+E10</f>
        <v>1176</v>
      </c>
      <c r="F19" s="69">
        <f>F6+F10</f>
        <v>2091.7</v>
      </c>
      <c r="G19" s="69">
        <f t="shared" si="0"/>
        <v>28.75584272752268</v>
      </c>
      <c r="H19" s="66">
        <f t="shared" si="1"/>
        <v>177.86564625850338</v>
      </c>
    </row>
    <row r="20" spans="2:8" s="47" customFormat="1" ht="24" customHeight="1">
      <c r="B20" s="25">
        <v>40000000</v>
      </c>
      <c r="C20" s="40" t="s">
        <v>7</v>
      </c>
      <c r="D20" s="51">
        <f>D21</f>
        <v>171908</v>
      </c>
      <c r="E20" s="51">
        <f>E21</f>
        <v>55404</v>
      </c>
      <c r="F20" s="51">
        <f>F21</f>
        <v>53276.5</v>
      </c>
      <c r="G20" s="51">
        <f t="shared" si="0"/>
        <v>30.991286036717312</v>
      </c>
      <c r="H20" s="26">
        <f t="shared" si="1"/>
        <v>96.16002454696412</v>
      </c>
    </row>
    <row r="21" spans="2:8" ht="24" customHeight="1">
      <c r="B21" s="27">
        <v>41000000</v>
      </c>
      <c r="C21" s="33" t="s">
        <v>8</v>
      </c>
      <c r="D21" s="13">
        <f>D22+D25</f>
        <v>171908</v>
      </c>
      <c r="E21" s="13">
        <f>E22+E25</f>
        <v>55404</v>
      </c>
      <c r="F21" s="13">
        <f>F22+F25</f>
        <v>53276.5</v>
      </c>
      <c r="G21" s="13">
        <f t="shared" si="0"/>
        <v>30.991286036717312</v>
      </c>
      <c r="H21" s="13">
        <f t="shared" si="1"/>
        <v>96.16002454696412</v>
      </c>
    </row>
    <row r="22" spans="2:8" ht="17.25">
      <c r="B22" s="27">
        <v>41020000</v>
      </c>
      <c r="C22" s="34" t="s">
        <v>9</v>
      </c>
      <c r="D22" s="13">
        <f>SUM(D23:D24)</f>
        <v>10164.9</v>
      </c>
      <c r="E22" s="13">
        <f>SUM(E23:E24)</f>
        <v>2563.1</v>
      </c>
      <c r="F22" s="13">
        <f>SUM(F23:F24)</f>
        <v>2563.1</v>
      </c>
      <c r="G22" s="13">
        <f t="shared" si="0"/>
        <v>25.215201330067195</v>
      </c>
      <c r="H22" s="13">
        <f t="shared" si="1"/>
        <v>100</v>
      </c>
    </row>
    <row r="23" spans="2:8" ht="16.5">
      <c r="B23" s="5">
        <v>41020100</v>
      </c>
      <c r="C23" s="11" t="s">
        <v>41</v>
      </c>
      <c r="D23" s="10">
        <v>3410.6</v>
      </c>
      <c r="E23" s="10">
        <v>852.8</v>
      </c>
      <c r="F23" s="9">
        <v>852.8</v>
      </c>
      <c r="G23" s="8">
        <f t="shared" si="0"/>
        <v>25.00439805312848</v>
      </c>
      <c r="H23" s="8">
        <f t="shared" si="1"/>
        <v>100</v>
      </c>
    </row>
    <row r="24" spans="2:8" ht="45">
      <c r="B24" s="5">
        <v>41020200</v>
      </c>
      <c r="C24" s="11" t="s">
        <v>47</v>
      </c>
      <c r="D24" s="10">
        <v>6754.3</v>
      </c>
      <c r="E24" s="10">
        <v>1710.3</v>
      </c>
      <c r="F24" s="9">
        <v>1710.3</v>
      </c>
      <c r="G24" s="8">
        <f>IF(D24=0,"",IF(F24/D24*100&gt;=200,"В/100",F24/D24*100))</f>
        <v>25.321646950831322</v>
      </c>
      <c r="H24" s="8">
        <f>IF(E24=0,"",IF(F24/E24*100&gt;=200,"В/100",F24/E24*100))</f>
        <v>100</v>
      </c>
    </row>
    <row r="25" spans="2:8" ht="24" customHeight="1">
      <c r="B25" s="27">
        <v>41030000</v>
      </c>
      <c r="C25" s="35" t="s">
        <v>4</v>
      </c>
      <c r="D25" s="13">
        <f>SUM(D26:D36)</f>
        <v>161743.1</v>
      </c>
      <c r="E25" s="13">
        <f>SUM(E26:E36)</f>
        <v>52840.9</v>
      </c>
      <c r="F25" s="13">
        <f>SUM(F26:F36)</f>
        <v>50713.4</v>
      </c>
      <c r="G25" s="13">
        <f t="shared" si="0"/>
        <v>31.354289611117874</v>
      </c>
      <c r="H25" s="13">
        <f t="shared" si="1"/>
        <v>95.97376274817424</v>
      </c>
    </row>
    <row r="26" spans="2:8" ht="47.25" customHeight="1">
      <c r="B26" s="5">
        <v>41030600</v>
      </c>
      <c r="C26" s="30" t="s">
        <v>24</v>
      </c>
      <c r="D26" s="8">
        <v>43464</v>
      </c>
      <c r="E26" s="8">
        <v>9977.4</v>
      </c>
      <c r="F26" s="7">
        <v>9432.4</v>
      </c>
      <c r="G26" s="8">
        <f t="shared" si="0"/>
        <v>21.701638137309036</v>
      </c>
      <c r="H26" s="8">
        <f t="shared" si="1"/>
        <v>94.53765510052719</v>
      </c>
    </row>
    <row r="27" spans="2:8" ht="75.75" customHeight="1">
      <c r="B27" s="5">
        <v>41030800</v>
      </c>
      <c r="C27" s="31" t="s">
        <v>25</v>
      </c>
      <c r="D27" s="8">
        <v>56023.5</v>
      </c>
      <c r="E27" s="8">
        <v>26584.9</v>
      </c>
      <c r="F27" s="8">
        <v>26584.9</v>
      </c>
      <c r="G27" s="8">
        <f t="shared" si="0"/>
        <v>47.45312235044223</v>
      </c>
      <c r="H27" s="8">
        <f t="shared" si="1"/>
        <v>100</v>
      </c>
    </row>
    <row r="28" spans="2:8" ht="143.25" customHeight="1" hidden="1">
      <c r="B28" s="5">
        <v>41030900</v>
      </c>
      <c r="C28" s="31" t="s">
        <v>39</v>
      </c>
      <c r="D28" s="8">
        <v>0</v>
      </c>
      <c r="E28" s="8">
        <v>0</v>
      </c>
      <c r="F28" s="9">
        <v>0</v>
      </c>
      <c r="G28" s="8">
        <f t="shared" si="0"/>
      </c>
      <c r="H28" s="8">
        <f t="shared" si="1"/>
      </c>
    </row>
    <row r="29" spans="2:8" ht="42.75" customHeight="1">
      <c r="B29" s="5">
        <v>41031000</v>
      </c>
      <c r="C29" s="30" t="s">
        <v>26</v>
      </c>
      <c r="D29" s="8">
        <v>7895.9</v>
      </c>
      <c r="E29" s="8">
        <v>1320</v>
      </c>
      <c r="F29" s="7">
        <v>643.1</v>
      </c>
      <c r="G29" s="8">
        <f t="shared" si="0"/>
        <v>8.144733342620855</v>
      </c>
      <c r="H29" s="8">
        <f t="shared" si="1"/>
        <v>48.719696969696976</v>
      </c>
    </row>
    <row r="30" spans="2:8" ht="30">
      <c r="B30" s="5">
        <v>41033600</v>
      </c>
      <c r="C30" s="30" t="s">
        <v>48</v>
      </c>
      <c r="D30" s="8">
        <v>349.8</v>
      </c>
      <c r="E30" s="8">
        <v>0</v>
      </c>
      <c r="F30" s="7">
        <v>0</v>
      </c>
      <c r="G30" s="8">
        <f t="shared" si="0"/>
        <v>0</v>
      </c>
      <c r="H30" s="8">
        <f t="shared" si="1"/>
      </c>
    </row>
    <row r="31" spans="2:8" ht="24.75" customHeight="1">
      <c r="B31" s="5">
        <v>41033900</v>
      </c>
      <c r="C31" s="30" t="s">
        <v>42</v>
      </c>
      <c r="D31" s="8">
        <v>15655.1</v>
      </c>
      <c r="E31" s="8">
        <v>3615</v>
      </c>
      <c r="F31" s="7">
        <v>3615</v>
      </c>
      <c r="G31" s="8">
        <f>IF(D31=0,"",IF(F31/D31*100&gt;=200,"В/100",F31/D31*100))</f>
        <v>23.091516502609373</v>
      </c>
      <c r="H31" s="8">
        <f>IF(E31=0,"",IF(F31/E31*100&gt;=200,"В/100",F31/E31*100))</f>
        <v>100</v>
      </c>
    </row>
    <row r="32" spans="2:8" ht="24.75" customHeight="1">
      <c r="B32" s="5">
        <v>41034200</v>
      </c>
      <c r="C32" s="30" t="s">
        <v>43</v>
      </c>
      <c r="D32" s="8">
        <v>21267.4</v>
      </c>
      <c r="E32" s="8">
        <v>5315.5</v>
      </c>
      <c r="F32" s="7">
        <v>5315.5</v>
      </c>
      <c r="G32" s="8">
        <f>IF(D32=0,"",IF(F32/D32*100&gt;=200,"В/100",F32/D32*100))</f>
        <v>24.99365225650526</v>
      </c>
      <c r="H32" s="8">
        <f>IF(E32=0,"",IF(F32/E32*100&gt;=200,"В/100",F32/E32*100))</f>
        <v>100</v>
      </c>
    </row>
    <row r="33" spans="2:8" ht="24.75" customHeight="1">
      <c r="B33" s="5">
        <v>41035000</v>
      </c>
      <c r="C33" s="30" t="s">
        <v>14</v>
      </c>
      <c r="D33" s="8">
        <v>15421.1</v>
      </c>
      <c r="E33" s="8">
        <v>5659.4</v>
      </c>
      <c r="F33" s="9">
        <v>4790.4</v>
      </c>
      <c r="G33" s="8">
        <f t="shared" si="0"/>
        <v>31.063931885533453</v>
      </c>
      <c r="H33" s="8">
        <f t="shared" si="1"/>
        <v>84.64501537265434</v>
      </c>
    </row>
    <row r="34" spans="2:8" ht="30">
      <c r="B34" s="5">
        <v>41035400</v>
      </c>
      <c r="C34" s="32" t="s">
        <v>49</v>
      </c>
      <c r="D34" s="8">
        <v>49.5</v>
      </c>
      <c r="E34" s="8">
        <v>9</v>
      </c>
      <c r="F34" s="7">
        <v>0</v>
      </c>
      <c r="G34" s="8">
        <f t="shared" si="0"/>
        <v>0</v>
      </c>
      <c r="H34" s="8">
        <f t="shared" si="1"/>
        <v>0</v>
      </c>
    </row>
    <row r="35" spans="2:8" ht="74.25" customHeight="1">
      <c r="B35" s="5">
        <v>41035800</v>
      </c>
      <c r="C35" s="32" t="s">
        <v>15</v>
      </c>
      <c r="D35" s="8">
        <v>1616.8</v>
      </c>
      <c r="E35" s="8">
        <v>359.7</v>
      </c>
      <c r="F35" s="7">
        <v>332.1</v>
      </c>
      <c r="G35" s="8">
        <f t="shared" si="0"/>
        <v>20.54057397328056</v>
      </c>
      <c r="H35" s="8">
        <f t="shared" si="1"/>
        <v>92.32693911592995</v>
      </c>
    </row>
    <row r="36" spans="2:8" ht="33" customHeight="1" hidden="1">
      <c r="B36" s="5">
        <v>41037000</v>
      </c>
      <c r="C36" s="32" t="s">
        <v>23</v>
      </c>
      <c r="D36" s="8"/>
      <c r="E36" s="8"/>
      <c r="F36" s="7"/>
      <c r="G36" s="8">
        <f t="shared" si="0"/>
      </c>
      <c r="H36" s="8">
        <f t="shared" si="1"/>
      </c>
    </row>
    <row r="37" spans="2:8" s="14" customFormat="1" ht="24" customHeight="1">
      <c r="B37" s="54"/>
      <c r="C37" s="55" t="s">
        <v>11</v>
      </c>
      <c r="D37" s="56">
        <f>D19+D20</f>
        <v>179182</v>
      </c>
      <c r="E37" s="56">
        <f>E19+E20</f>
        <v>56580</v>
      </c>
      <c r="F37" s="56">
        <f>F19+F20</f>
        <v>55368.2</v>
      </c>
      <c r="G37" s="56">
        <f t="shared" si="0"/>
        <v>30.900536884285252</v>
      </c>
      <c r="H37" s="56">
        <f t="shared" si="1"/>
        <v>97.8582537999293</v>
      </c>
    </row>
    <row r="38" spans="2:8" s="44" customFormat="1" ht="24" customHeight="1">
      <c r="B38" s="46"/>
      <c r="C38" s="36" t="s">
        <v>35</v>
      </c>
      <c r="D38" s="43"/>
      <c r="E38" s="43"/>
      <c r="F38" s="43"/>
      <c r="G38" s="43">
        <f t="shared" si="0"/>
      </c>
      <c r="H38" s="43">
        <f t="shared" si="1"/>
      </c>
    </row>
    <row r="39" spans="2:8" s="44" customFormat="1" ht="24" customHeight="1">
      <c r="B39" s="37">
        <v>20000000</v>
      </c>
      <c r="C39" s="38" t="s">
        <v>2</v>
      </c>
      <c r="D39" s="51">
        <f>D40</f>
        <v>1528.8</v>
      </c>
      <c r="E39" s="51">
        <f>E40</f>
        <v>0</v>
      </c>
      <c r="F39" s="51">
        <f>F40</f>
        <v>631.4</v>
      </c>
      <c r="G39" s="51">
        <f t="shared" si="0"/>
        <v>41.3003663003663</v>
      </c>
      <c r="H39" s="51">
        <f t="shared" si="1"/>
      </c>
    </row>
    <row r="40" spans="2:8" s="47" customFormat="1" ht="24" customHeight="1">
      <c r="B40" s="48">
        <v>25000000</v>
      </c>
      <c r="C40" s="49" t="s">
        <v>3</v>
      </c>
      <c r="D40" s="50">
        <v>1528.8</v>
      </c>
      <c r="E40" s="50"/>
      <c r="F40" s="20">
        <v>631.4</v>
      </c>
      <c r="G40" s="20">
        <f t="shared" si="0"/>
        <v>41.3003663003663</v>
      </c>
      <c r="H40" s="20">
        <f t="shared" si="1"/>
      </c>
    </row>
    <row r="41" spans="2:8" s="47" customFormat="1" ht="18.75" hidden="1">
      <c r="B41" s="25">
        <v>41030000</v>
      </c>
      <c r="C41" s="41" t="s">
        <v>37</v>
      </c>
      <c r="D41" s="68">
        <f>D42+D43</f>
        <v>0</v>
      </c>
      <c r="E41" s="68">
        <f>E42+E43</f>
        <v>0</v>
      </c>
      <c r="F41" s="68">
        <f>F42+F43</f>
        <v>0</v>
      </c>
      <c r="G41" s="51">
        <f t="shared" si="0"/>
      </c>
      <c r="H41" s="42">
        <f t="shared" si="1"/>
      </c>
    </row>
    <row r="42" spans="2:8" ht="48" customHeight="1" hidden="1">
      <c r="B42" s="5">
        <v>41034400</v>
      </c>
      <c r="C42" s="63" t="s">
        <v>21</v>
      </c>
      <c r="D42" s="9">
        <v>0</v>
      </c>
      <c r="E42" s="9"/>
      <c r="F42" s="8">
        <v>0</v>
      </c>
      <c r="G42" s="8">
        <f t="shared" si="0"/>
      </c>
      <c r="H42" s="8">
        <f t="shared" si="1"/>
      </c>
    </row>
    <row r="43" spans="2:8" ht="44.25" customHeight="1" hidden="1">
      <c r="B43" s="5">
        <v>41036600</v>
      </c>
      <c r="C43" s="63" t="s">
        <v>40</v>
      </c>
      <c r="D43" s="9">
        <v>0</v>
      </c>
      <c r="E43" s="9"/>
      <c r="F43" s="8">
        <v>0</v>
      </c>
      <c r="G43" s="8">
        <f t="shared" si="0"/>
      </c>
      <c r="H43" s="8">
        <f t="shared" si="1"/>
      </c>
    </row>
    <row r="44" spans="2:8" s="14" customFormat="1" ht="26.25" customHeight="1">
      <c r="B44" s="57"/>
      <c r="C44" s="58" t="s">
        <v>38</v>
      </c>
      <c r="D44" s="56">
        <f>D41+D40</f>
        <v>1528.8</v>
      </c>
      <c r="E44" s="56">
        <f>E41+E40</f>
        <v>0</v>
      </c>
      <c r="F44" s="56">
        <f>F41+F40</f>
        <v>631.4</v>
      </c>
      <c r="G44" s="56">
        <f t="shared" si="0"/>
        <v>41.3003663003663</v>
      </c>
      <c r="H44" s="56">
        <f t="shared" si="1"/>
      </c>
    </row>
    <row r="45" spans="2:8" ht="6" customHeight="1">
      <c r="B45" s="5"/>
      <c r="C45" s="39"/>
      <c r="D45" s="15"/>
      <c r="E45" s="15"/>
      <c r="F45" s="9"/>
      <c r="G45" s="72">
        <f t="shared" si="0"/>
      </c>
      <c r="H45" s="6">
        <f t="shared" si="1"/>
      </c>
    </row>
    <row r="46" spans="2:8" s="3" customFormat="1" ht="25.5" customHeight="1">
      <c r="B46" s="57"/>
      <c r="C46" s="59" t="s">
        <v>10</v>
      </c>
      <c r="D46" s="60">
        <f>D37+D44</f>
        <v>180710.8</v>
      </c>
      <c r="E46" s="60">
        <f>E37+E44</f>
        <v>56580</v>
      </c>
      <c r="F46" s="60">
        <f>F37+F44</f>
        <v>55999.6</v>
      </c>
      <c r="G46" s="61">
        <f t="shared" si="0"/>
        <v>30.9885186718226</v>
      </c>
      <c r="H46" s="61">
        <f t="shared" si="1"/>
        <v>98.97419582891482</v>
      </c>
    </row>
    <row r="47" spans="4:8" ht="18.75">
      <c r="D47" s="14"/>
      <c r="E47" s="14"/>
      <c r="F47" s="14"/>
      <c r="G47" s="67"/>
      <c r="H47" s="67"/>
    </row>
    <row r="48" spans="4:8" ht="18.75">
      <c r="D48" s="14"/>
      <c r="E48" s="14"/>
      <c r="F48" s="14"/>
      <c r="G48" s="67"/>
      <c r="H48" s="67"/>
    </row>
    <row r="49" spans="3:8" ht="18.75">
      <c r="C49" s="16"/>
      <c r="D49" s="17"/>
      <c r="E49" s="17"/>
      <c r="F49" s="14"/>
      <c r="G49" s="67"/>
      <c r="H49" s="67"/>
    </row>
    <row r="50" spans="4:8" ht="18.75">
      <c r="D50" s="14"/>
      <c r="E50" s="14"/>
      <c r="F50" s="14"/>
      <c r="G50" s="67"/>
      <c r="H50" s="67"/>
    </row>
    <row r="51" spans="4:8" ht="18.75">
      <c r="D51" s="14"/>
      <c r="E51" s="14"/>
      <c r="F51" s="14"/>
      <c r="G51" s="67"/>
      <c r="H51" s="67"/>
    </row>
    <row r="52" spans="4:8" ht="18.75">
      <c r="D52" s="14"/>
      <c r="E52" s="14"/>
      <c r="F52" s="14"/>
      <c r="G52" s="67"/>
      <c r="H52" s="67"/>
    </row>
    <row r="53" spans="4:8" ht="18.75">
      <c r="D53" s="14"/>
      <c r="E53" s="14"/>
      <c r="F53" s="14"/>
      <c r="G53" s="67"/>
      <c r="H53" s="67"/>
    </row>
    <row r="54" spans="4:8" ht="18.75">
      <c r="D54" s="14"/>
      <c r="E54" s="14"/>
      <c r="F54" s="14"/>
      <c r="G54" s="67"/>
      <c r="H54" s="67"/>
    </row>
    <row r="55" spans="4:8" ht="18.75">
      <c r="D55" s="14"/>
      <c r="E55" s="14"/>
      <c r="F55" s="14"/>
      <c r="G55" s="67"/>
      <c r="H55" s="67"/>
    </row>
    <row r="56" spans="4:8" ht="18.75">
      <c r="D56" s="14"/>
      <c r="E56" s="14"/>
      <c r="F56" s="14"/>
      <c r="G56" s="67"/>
      <c r="H56" s="67"/>
    </row>
    <row r="57" spans="4:8" ht="18.75">
      <c r="D57" s="14"/>
      <c r="E57" s="14"/>
      <c r="F57" s="14"/>
      <c r="G57" s="67"/>
      <c r="H57" s="67"/>
    </row>
    <row r="58" spans="4:8" ht="18.75">
      <c r="D58" s="14"/>
      <c r="E58" s="14"/>
      <c r="F58" s="14"/>
      <c r="G58" s="67"/>
      <c r="H58" s="67"/>
    </row>
    <row r="59" spans="4:8" ht="18.75">
      <c r="D59" s="14"/>
      <c r="E59" s="14"/>
      <c r="F59" s="14"/>
      <c r="G59" s="67"/>
      <c r="H59" s="67"/>
    </row>
    <row r="60" spans="4:8" ht="18.75">
      <c r="D60" s="14"/>
      <c r="E60" s="14"/>
      <c r="F60" s="14"/>
      <c r="G60" s="67"/>
      <c r="H60" s="67"/>
    </row>
    <row r="61" spans="4:8" ht="18.75">
      <c r="D61" s="14"/>
      <c r="E61" s="14"/>
      <c r="F61" s="14"/>
      <c r="G61" s="67"/>
      <c r="H61" s="67"/>
    </row>
    <row r="62" spans="4:8" ht="18.75">
      <c r="D62" s="14"/>
      <c r="E62" s="14"/>
      <c r="F62" s="14"/>
      <c r="G62" s="67"/>
      <c r="H62" s="67"/>
    </row>
    <row r="63" spans="4:8" ht="18.75">
      <c r="D63" s="14"/>
      <c r="E63" s="14"/>
      <c r="F63" s="14"/>
      <c r="G63" s="67"/>
      <c r="H63" s="67"/>
    </row>
    <row r="64" spans="4:8" ht="18.75">
      <c r="D64" s="14"/>
      <c r="E64" s="14"/>
      <c r="F64" s="14"/>
      <c r="G64" s="67"/>
      <c r="H64" s="67"/>
    </row>
    <row r="65" spans="4:8" ht="18.75">
      <c r="D65" s="14"/>
      <c r="E65" s="14"/>
      <c r="F65" s="14"/>
      <c r="G65" s="67"/>
      <c r="H65" s="67"/>
    </row>
    <row r="66" spans="4:8" ht="18.75">
      <c r="D66" s="14"/>
      <c r="E66" s="14"/>
      <c r="F66" s="14"/>
      <c r="G66" s="67"/>
      <c r="H66" s="67"/>
    </row>
    <row r="67" spans="4:8" ht="18.75">
      <c r="D67" s="14"/>
      <c r="E67" s="14"/>
      <c r="F67" s="14"/>
      <c r="G67" s="67"/>
      <c r="H67" s="67"/>
    </row>
    <row r="68" spans="4:8" ht="18.75">
      <c r="D68" s="14"/>
      <c r="E68" s="14"/>
      <c r="F68" s="14"/>
      <c r="G68" s="67"/>
      <c r="H68" s="67"/>
    </row>
    <row r="69" spans="4:8" ht="18.75">
      <c r="D69" s="14"/>
      <c r="E69" s="14"/>
      <c r="F69" s="14"/>
      <c r="G69" s="67"/>
      <c r="H69" s="67"/>
    </row>
    <row r="70" spans="4:8" ht="18.75">
      <c r="D70" s="14"/>
      <c r="E70" s="14"/>
      <c r="F70" s="14"/>
      <c r="G70" s="67"/>
      <c r="H70" s="67"/>
    </row>
    <row r="71" spans="4:8" ht="18.75">
      <c r="D71" s="14"/>
      <c r="E71" s="14"/>
      <c r="F71" s="14"/>
      <c r="G71" s="67"/>
      <c r="H71" s="67"/>
    </row>
    <row r="72" spans="4:8" ht="18.75">
      <c r="D72" s="14"/>
      <c r="E72" s="14"/>
      <c r="F72" s="14"/>
      <c r="G72" s="67"/>
      <c r="H72" s="67"/>
    </row>
    <row r="73" spans="4:8" ht="18.75">
      <c r="D73" s="14"/>
      <c r="E73" s="14"/>
      <c r="F73" s="14"/>
      <c r="G73" s="67"/>
      <c r="H73" s="67"/>
    </row>
    <row r="74" spans="4:8" ht="18.75">
      <c r="D74" s="14"/>
      <c r="E74" s="14"/>
      <c r="F74" s="14"/>
      <c r="G74" s="67"/>
      <c r="H74" s="67"/>
    </row>
    <row r="75" spans="4:8" ht="18.75">
      <c r="D75" s="14"/>
      <c r="E75" s="14"/>
      <c r="F75" s="14"/>
      <c r="G75" s="67"/>
      <c r="H75" s="67"/>
    </row>
    <row r="76" spans="4:8" ht="18.75">
      <c r="D76" s="14"/>
      <c r="E76" s="14"/>
      <c r="F76" s="14"/>
      <c r="G76" s="67"/>
      <c r="H76" s="67"/>
    </row>
    <row r="77" spans="4:8" ht="18.75">
      <c r="D77" s="14"/>
      <c r="E77" s="14"/>
      <c r="F77" s="14"/>
      <c r="G77" s="67"/>
      <c r="H77" s="67"/>
    </row>
    <row r="78" spans="4:8" ht="18.75">
      <c r="D78" s="14"/>
      <c r="E78" s="14"/>
      <c r="F78" s="14"/>
      <c r="G78" s="67"/>
      <c r="H78" s="67"/>
    </row>
    <row r="79" spans="4:8" ht="18.75">
      <c r="D79" s="14"/>
      <c r="E79" s="14"/>
      <c r="F79" s="14"/>
      <c r="G79" s="67"/>
      <c r="H79" s="67"/>
    </row>
    <row r="80" spans="4:8" ht="18.75">
      <c r="D80" s="14"/>
      <c r="E80" s="14"/>
      <c r="F80" s="14"/>
      <c r="G80" s="67"/>
      <c r="H80" s="67"/>
    </row>
    <row r="81" spans="4:8" ht="18.75">
      <c r="D81" s="14"/>
      <c r="E81" s="14"/>
      <c r="F81" s="14"/>
      <c r="G81" s="67"/>
      <c r="H81" s="67"/>
    </row>
    <row r="82" spans="4:8" ht="18.75">
      <c r="D82" s="14"/>
      <c r="E82" s="14"/>
      <c r="F82" s="14"/>
      <c r="G82" s="67"/>
      <c r="H82" s="67"/>
    </row>
    <row r="83" spans="4:8" ht="18.75">
      <c r="D83" s="14"/>
      <c r="E83" s="14"/>
      <c r="F83" s="14"/>
      <c r="G83" s="67"/>
      <c r="H83" s="67"/>
    </row>
    <row r="84" spans="4:8" ht="18.75">
      <c r="D84" s="14"/>
      <c r="E84" s="14"/>
      <c r="F84" s="14"/>
      <c r="G84" s="67"/>
      <c r="H84" s="67"/>
    </row>
    <row r="85" spans="4:8" ht="18.75">
      <c r="D85" s="14"/>
      <c r="E85" s="14"/>
      <c r="F85" s="14"/>
      <c r="G85" s="14"/>
      <c r="H85" s="14"/>
    </row>
    <row r="86" spans="4:8" ht="18.75">
      <c r="D86" s="14"/>
      <c r="E86" s="14"/>
      <c r="F86" s="14"/>
      <c r="G86" s="14"/>
      <c r="H86" s="14"/>
    </row>
    <row r="87" spans="4:8" ht="18.75">
      <c r="D87" s="14"/>
      <c r="E87" s="14"/>
      <c r="F87" s="14"/>
      <c r="G87" s="14"/>
      <c r="H87" s="1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  <row r="122" spans="4:8" ht="18.75">
      <c r="D122" s="14"/>
      <c r="E122" s="14"/>
      <c r="F122" s="14"/>
      <c r="G122" s="14"/>
      <c r="H122" s="14"/>
    </row>
    <row r="123" spans="4:8" ht="18.75">
      <c r="D123" s="14"/>
      <c r="E123" s="14"/>
      <c r="F123" s="14"/>
      <c r="G123" s="14"/>
      <c r="H123" s="14"/>
    </row>
    <row r="124" spans="4:8" ht="18.75">
      <c r="D124" s="14"/>
      <c r="E124" s="14"/>
      <c r="F124" s="14"/>
      <c r="G124" s="14"/>
      <c r="H124" s="14"/>
    </row>
  </sheetData>
  <mergeCells count="2">
    <mergeCell ref="F1:H1"/>
    <mergeCell ref="B2:H2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2017-05-04T05:55:59Z</cp:lastPrinted>
  <dcterms:created xsi:type="dcterms:W3CDTF">2002-08-22T12:41:49Z</dcterms:created>
  <dcterms:modified xsi:type="dcterms:W3CDTF">2017-05-04T05:56:01Z</dcterms:modified>
  <cp:category/>
  <cp:version/>
  <cp:contentType/>
  <cp:contentStatus/>
</cp:coreProperties>
</file>